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Downloads\"/>
    </mc:Choice>
  </mc:AlternateContent>
  <bookViews>
    <workbookView xWindow="0" yWindow="0" windowWidth="19170" windowHeight="10860"/>
  </bookViews>
  <sheets>
    <sheet name="программы (2)" sheetId="8" r:id="rId1"/>
  </sheets>
  <definedNames>
    <definedName name="_xlnm._FilterDatabase" localSheetId="0" hidden="1">'программы (2)'!$A$2:$R$58</definedName>
    <definedName name="Excel_BuiltIn__FilterDatabase_1" localSheetId="0">#REF!</definedName>
    <definedName name="Excel_BuiltIn__FilterDatabase_1">#REF!</definedName>
  </definedNames>
  <calcPr calcId="162913"/>
</workbook>
</file>

<file path=xl/calcChain.xml><?xml version="1.0" encoding="utf-8"?>
<calcChain xmlns="http://schemas.openxmlformats.org/spreadsheetml/2006/main">
  <c r="R24" i="8" l="1"/>
  <c r="P24" i="8"/>
  <c r="M24" i="8"/>
  <c r="N24" i="8"/>
  <c r="R27" i="8"/>
  <c r="P27" i="8"/>
  <c r="M27" i="8"/>
  <c r="M26" i="8"/>
  <c r="F29" i="8" l="1"/>
  <c r="G29" i="8"/>
  <c r="H29" i="8"/>
  <c r="I29" i="8"/>
  <c r="J29" i="8"/>
  <c r="L29" i="8"/>
  <c r="O29" i="8"/>
  <c r="Q29" i="8"/>
  <c r="D29" i="8"/>
  <c r="C29" i="8"/>
  <c r="K27" i="8"/>
  <c r="N27" i="8"/>
  <c r="R26" i="8"/>
  <c r="P26" i="8"/>
  <c r="N26" i="8"/>
  <c r="K26" i="8"/>
  <c r="K24" i="8"/>
  <c r="M21" i="8" l="1"/>
  <c r="M22" i="8"/>
  <c r="M23" i="8"/>
  <c r="M25" i="8"/>
  <c r="M28" i="8"/>
  <c r="M15" i="8"/>
  <c r="M16" i="8"/>
  <c r="M17" i="8"/>
  <c r="M18" i="8"/>
  <c r="M19" i="8"/>
  <c r="M20" i="8"/>
  <c r="M8" i="8"/>
  <c r="M9" i="8"/>
  <c r="M10" i="8"/>
  <c r="M11" i="8"/>
  <c r="M12" i="8"/>
  <c r="M13" i="8"/>
  <c r="M14" i="8"/>
  <c r="M7" i="8"/>
  <c r="M29" i="8" l="1"/>
  <c r="R25" i="8"/>
  <c r="P25" i="8"/>
  <c r="R7" i="8"/>
  <c r="P7" i="8"/>
  <c r="N25" i="8"/>
  <c r="N7" i="8"/>
  <c r="K7" i="8"/>
  <c r="K25" i="8"/>
  <c r="R23" i="8" l="1"/>
  <c r="P23" i="8"/>
  <c r="N23" i="8"/>
  <c r="K23" i="8"/>
  <c r="K9" i="8" l="1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8" i="8"/>
  <c r="K8" i="8"/>
  <c r="K29" i="8" s="1"/>
  <c r="R28" i="8" l="1"/>
  <c r="P28" i="8"/>
  <c r="N28" i="8" l="1"/>
  <c r="R22" i="8" l="1"/>
  <c r="P22" i="8"/>
  <c r="N22" i="8"/>
  <c r="R21" i="8"/>
  <c r="P21" i="8"/>
  <c r="N21" i="8"/>
  <c r="R20" i="8"/>
  <c r="P20" i="8"/>
  <c r="N20" i="8"/>
  <c r="R19" i="8"/>
  <c r="P19" i="8"/>
  <c r="N19" i="8"/>
  <c r="R18" i="8"/>
  <c r="P18" i="8"/>
  <c r="N18" i="8"/>
  <c r="R17" i="8"/>
  <c r="P17" i="8"/>
  <c r="N17" i="8"/>
  <c r="R16" i="8"/>
  <c r="P16" i="8"/>
  <c r="N16" i="8"/>
  <c r="R15" i="8"/>
  <c r="P15" i="8"/>
  <c r="N15" i="8"/>
  <c r="R14" i="8"/>
  <c r="P14" i="8"/>
  <c r="N14" i="8"/>
  <c r="R13" i="8"/>
  <c r="P13" i="8"/>
  <c r="N13" i="8"/>
  <c r="R12" i="8"/>
  <c r="P12" i="8"/>
  <c r="N12" i="8"/>
  <c r="R11" i="8"/>
  <c r="P11" i="8"/>
  <c r="N11" i="8"/>
  <c r="E11" i="8"/>
  <c r="E29" i="8" s="1"/>
  <c r="R10" i="8"/>
  <c r="P10" i="8"/>
  <c r="N10" i="8"/>
  <c r="R9" i="8"/>
  <c r="P9" i="8"/>
  <c r="N9" i="8"/>
  <c r="R8" i="8"/>
  <c r="P8" i="8"/>
  <c r="N8" i="8"/>
  <c r="R29" i="8" l="1"/>
  <c r="N29" i="8"/>
  <c r="P29" i="8"/>
</calcChain>
</file>

<file path=xl/sharedStrings.xml><?xml version="1.0" encoding="utf-8"?>
<sst xmlns="http://schemas.openxmlformats.org/spreadsheetml/2006/main" count="68" uniqueCount="63">
  <si>
    <t>Всего расходов:</t>
  </si>
  <si>
    <t>№</t>
  </si>
  <si>
    <t>Наименование показателей</t>
  </si>
  <si>
    <t>#Н/Д</t>
  </si>
  <si>
    <t>Муниципальная программа "Развитие физической культуры и спорта в Пограничном муниципальном округе "</t>
  </si>
  <si>
    <t>Муниципальная программа  "Профилактика экстремизма, терроризма и правонарушений на территории Пограничного муниципального округа"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</si>
  <si>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</si>
  <si>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"Модернизация дорожной сети в Пограничном муниципальном округе"</t>
  </si>
  <si>
    <t>Муниципальная программа "Обеспечение доступным жильем и качественными услугами ЖКХ население Пограничного муниципального округа"</t>
  </si>
  <si>
    <t>Муниципальная программа "Информационное общество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</si>
  <si>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</si>
  <si>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Муниципальная программа "Развитие образования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</si>
  <si>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</si>
  <si>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Муниципальная программа " Благоустройство территории Пограничного муниципального округа "</t>
  </si>
  <si>
    <t>Муниципальная программа " Энергосбережение и повышение энергетической эффективности на территории Пограничного муниципального округа"</t>
  </si>
  <si>
    <t xml:space="preserve">Муниципальная программа " Формирование современной городской среды территорий, входящих в состав Пограничного муниципального округа" </t>
  </si>
  <si>
    <t>9</t>
  </si>
  <si>
    <t>10</t>
  </si>
  <si>
    <t>11</t>
  </si>
  <si>
    <t>12</t>
  </si>
  <si>
    <t>13</t>
  </si>
  <si>
    <t>14</t>
  </si>
  <si>
    <t>15</t>
  </si>
  <si>
    <t>16</t>
  </si>
  <si>
    <t>Муниципальная программа "Создание условий для организации транспортного обслуживания населения между поселениями в границах муниципального округа"</t>
  </si>
  <si>
    <t>Муниципальная программа "Развитие муниципальной службы в Пограничном муниципальном округе"</t>
  </si>
  <si>
    <t>Муниципальная программа "Градостроительная деятельность на территории Пограничного муниципального округа"</t>
  </si>
  <si>
    <t>(тыс.рублей)</t>
  </si>
  <si>
    <t>Проект бюджета Пограничного муниципального округа</t>
  </si>
  <si>
    <t>5=4-3</t>
  </si>
  <si>
    <t>отклонение 2024/2023</t>
  </si>
  <si>
    <t>Муниципальная программа "Противодействие коррупции в  Пограничном муниципальном округе"</t>
  </si>
  <si>
    <t>17</t>
  </si>
  <si>
    <t>отклонение 2025/2024</t>
  </si>
  <si>
    <t>Муниципальная программа "Развитие малого и среднего предпринимательства в Пограничном муниципальном округе"</t>
  </si>
  <si>
    <t>18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</si>
  <si>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</si>
  <si>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</si>
  <si>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19</t>
  </si>
  <si>
    <t>1</t>
  </si>
  <si>
    <t>2</t>
  </si>
  <si>
    <t>3</t>
  </si>
  <si>
    <t>5</t>
  </si>
  <si>
    <t>6</t>
  </si>
  <si>
    <t>7</t>
  </si>
  <si>
    <t>8</t>
  </si>
  <si>
    <t>4</t>
  </si>
  <si>
    <t>7=6-3</t>
  </si>
  <si>
    <t>8=6-4</t>
  </si>
  <si>
    <t>10=9-6</t>
  </si>
  <si>
    <t>12=11-9</t>
  </si>
  <si>
    <t>Сведения о расходах бюджета Пограничного муниципального округа по муниципальным программам на 2024 год и на плановый период 2025 и 2026 годов в сравнении с ожидаемым исполнением за текущий финансовый год</t>
  </si>
  <si>
    <t>Исполнение 2022 год</t>
  </si>
  <si>
    <t>Ожидаемое исполнения за 2023 год</t>
  </si>
  <si>
    <t>Отклонение 2023/2022</t>
  </si>
  <si>
    <t>отклонение 2024/2022</t>
  </si>
  <si>
    <t>отклонение 2026/2025</t>
  </si>
  <si>
    <t>Муниципальная программа" Укрепление общественного здоровья населения Пограничного муниципального округа"</t>
  </si>
  <si>
    <t>20</t>
  </si>
  <si>
    <t>21</t>
  </si>
  <si>
    <t>Сохдание условий для рахвития туризма в Пограничном муниципальном округе</t>
  </si>
  <si>
    <t>22</t>
  </si>
  <si>
    <t>Развитие международных,внешнеэкономических связей и программного сотрудничества Пограничного муниципального 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</si>
</sst>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indexed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9" fontId="28" fillId="0" borderId="16">
      <alignment horizontal="center" vertical="top" shrinkToFit="1"/>
    </xf>
  </cellStyleXfs>
  <cellXfs count="71">
    <xf numFmtId="0" fontId="0" fillId="0" borderId="0" xfId="0"/>
    <xf numFmtId="4" fontId="19" fillId="0" borderId="10" xfId="0" applyNumberFormat="1" applyFont="1" applyFill="1" applyBorder="1" applyAlignment="1">
      <alignment horizontal="center" vertical="center" shrinkToFit="1"/>
    </xf>
    <xf numFmtId="0" fontId="20" fillId="15" borderId="0" xfId="0" applyFont="1" applyFill="1"/>
    <xf numFmtId="0" fontId="0" fillId="15" borderId="0" xfId="0" applyFont="1" applyFill="1"/>
    <xf numFmtId="0" fontId="22" fillId="0" borderId="0" xfId="0" applyFont="1" applyFill="1" applyBorder="1" applyAlignment="1">
      <alignment horizontal="right"/>
    </xf>
    <xf numFmtId="0" fontId="23" fillId="0" borderId="10" xfId="0" applyFont="1" applyFill="1" applyBorder="1" applyAlignment="1">
      <alignment vertical="top" wrapText="1"/>
    </xf>
    <xf numFmtId="0" fontId="26" fillId="15" borderId="0" xfId="0" applyFont="1" applyFill="1"/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horizontal="left"/>
    </xf>
    <xf numFmtId="0" fontId="0" fillId="0" borderId="0" xfId="0" applyFont="1" applyFill="1"/>
    <xf numFmtId="0" fontId="23" fillId="0" borderId="10" xfId="0" applyFont="1" applyFill="1" applyBorder="1" applyAlignment="1">
      <alignment horizontal="left" vertical="center" wrapText="1" shrinkToFit="1"/>
    </xf>
    <xf numFmtId="0" fontId="19" fillId="0" borderId="0" xfId="0" applyFont="1" applyFill="1" applyBorder="1" applyAlignment="1">
      <alignment horizontal="right"/>
    </xf>
    <xf numFmtId="0" fontId="18" fillId="0" borderId="10" xfId="0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left" vertical="center" wrapText="1"/>
    </xf>
    <xf numFmtId="0" fontId="26" fillId="0" borderId="10" xfId="0" applyFont="1" applyFill="1" applyBorder="1"/>
    <xf numFmtId="0" fontId="22" fillId="0" borderId="11" xfId="0" applyFont="1" applyFill="1" applyBorder="1" applyAlignment="1">
      <alignment horizontal="right"/>
    </xf>
    <xf numFmtId="4" fontId="22" fillId="0" borderId="14" xfId="0" applyNumberFormat="1" applyFont="1" applyFill="1" applyBorder="1" applyAlignment="1">
      <alignment horizontal="right" vertical="top" shrinkToFit="1"/>
    </xf>
    <xf numFmtId="4" fontId="25" fillId="0" borderId="14" xfId="0" applyNumberFormat="1" applyFont="1" applyFill="1" applyBorder="1" applyAlignment="1">
      <alignment horizontal="right" vertical="top" shrinkToFit="1"/>
    </xf>
    <xf numFmtId="4" fontId="23" fillId="0" borderId="10" xfId="0" applyNumberFormat="1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vertical="center" wrapText="1" shrinkToFit="1"/>
    </xf>
    <xf numFmtId="4" fontId="18" fillId="0" borderId="18" xfId="0" applyNumberFormat="1" applyFont="1" applyFill="1" applyBorder="1" applyAlignment="1">
      <alignment horizontal="center" vertical="center" shrinkToFit="1"/>
    </xf>
    <xf numFmtId="4" fontId="18" fillId="0" borderId="17" xfId="0" applyNumberFormat="1" applyFont="1" applyFill="1" applyBorder="1" applyAlignment="1">
      <alignment horizontal="center" vertical="center" shrinkToFit="1"/>
    </xf>
    <xf numFmtId="4" fontId="25" fillId="0" borderId="0" xfId="0" applyNumberFormat="1" applyFont="1" applyFill="1" applyBorder="1" applyAlignment="1">
      <alignment horizontal="right" vertical="top" shrinkToFit="1"/>
    </xf>
    <xf numFmtId="49" fontId="23" fillId="0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/>
    </xf>
    <xf numFmtId="0" fontId="23" fillId="16" borderId="10" xfId="0" applyFont="1" applyFill="1" applyBorder="1" applyAlignment="1">
      <alignment vertical="top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center" vertical="center" shrinkToFit="1"/>
    </xf>
    <xf numFmtId="4" fontId="22" fillId="0" borderId="10" xfId="0" applyNumberFormat="1" applyFont="1" applyFill="1" applyBorder="1" applyAlignment="1">
      <alignment horizontal="center" vertical="center" shrinkToFit="1"/>
    </xf>
    <xf numFmtId="4" fontId="29" fillId="0" borderId="10" xfId="0" applyNumberFormat="1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 wrapText="1"/>
    </xf>
    <xf numFmtId="0" fontId="24" fillId="17" borderId="10" xfId="0" applyFont="1" applyFill="1" applyBorder="1" applyAlignment="1">
      <alignment horizontal="center" vertical="center" wrapText="1"/>
    </xf>
    <xf numFmtId="49" fontId="24" fillId="17" borderId="10" xfId="0" applyNumberFormat="1" applyFont="1" applyFill="1" applyBorder="1" applyAlignment="1">
      <alignment horizontal="center" vertical="center" wrapText="1"/>
    </xf>
    <xf numFmtId="4" fontId="24" fillId="17" borderId="10" xfId="0" applyNumberFormat="1" applyFont="1" applyFill="1" applyBorder="1" applyAlignment="1">
      <alignment horizontal="center" vertical="center" shrinkToFit="1"/>
    </xf>
    <xf numFmtId="0" fontId="24" fillId="17" borderId="17" xfId="0" applyFont="1" applyFill="1" applyBorder="1" applyAlignment="1">
      <alignment horizontal="center" vertical="center" wrapText="1"/>
    </xf>
    <xf numFmtId="49" fontId="24" fillId="17" borderId="17" xfId="0" applyNumberFormat="1" applyFont="1" applyFill="1" applyBorder="1" applyAlignment="1">
      <alignment horizontal="center" vertical="center" wrapText="1"/>
    </xf>
    <xf numFmtId="4" fontId="24" fillId="17" borderId="17" xfId="0" applyNumberFormat="1" applyFont="1" applyFill="1" applyBorder="1" applyAlignment="1">
      <alignment horizontal="center" vertical="center" shrinkToFit="1"/>
    </xf>
    <xf numFmtId="4" fontId="24" fillId="0" borderId="10" xfId="0" applyNumberFormat="1" applyFont="1" applyFill="1" applyBorder="1" applyAlignment="1">
      <alignment horizontal="right"/>
    </xf>
    <xf numFmtId="4" fontId="24" fillId="0" borderId="10" xfId="0" applyNumberFormat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 wrapText="1"/>
    </xf>
    <xf numFmtId="0" fontId="23" fillId="16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 wrapText="1" shrinkToFit="1"/>
    </xf>
    <xf numFmtId="4" fontId="18" fillId="16" borderId="10" xfId="0" applyNumberFormat="1" applyFont="1" applyFill="1" applyBorder="1" applyAlignment="1">
      <alignment horizontal="center" vertical="center" wrapText="1"/>
    </xf>
    <xf numFmtId="0" fontId="25" fillId="17" borderId="10" xfId="0" applyFont="1" applyFill="1" applyBorder="1" applyAlignment="1">
      <alignment horizontal="center" vertical="center" wrapText="1"/>
    </xf>
    <xf numFmtId="4" fontId="19" fillId="17" borderId="10" xfId="0" applyNumberFormat="1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4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</cellXfs>
  <cellStyles count="25">
    <cellStyle name="ex69" xfId="24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topLeftCell="C19" zoomScaleNormal="100" workbookViewId="0">
      <selection activeCell="Q20" sqref="Q20"/>
    </sheetView>
  </sheetViews>
  <sheetFormatPr defaultRowHeight="12.75" outlineLevelRow="1" x14ac:dyDescent="0.2"/>
  <cols>
    <col min="1" max="1" width="7.140625" style="11" customWidth="1"/>
    <col min="2" max="2" width="66.28515625" style="11" customWidth="1"/>
    <col min="3" max="3" width="12.140625" style="11" customWidth="1"/>
    <col min="4" max="4" width="14.5703125" style="11" customWidth="1"/>
    <col min="5" max="10" width="0" style="11" hidden="1" customWidth="1"/>
    <col min="11" max="11" width="11" style="11" customWidth="1"/>
    <col min="12" max="15" width="11.7109375" style="11" customWidth="1"/>
    <col min="16" max="17" width="12.7109375" style="11" customWidth="1"/>
    <col min="18" max="18" width="16" style="11" customWidth="1"/>
    <col min="19" max="16384" width="9.140625" style="3"/>
  </cols>
  <sheetData>
    <row r="1" spans="1:18" s="2" customFormat="1" ht="95.25" customHeight="1" x14ac:dyDescent="0.3">
      <c r="A1" s="58" t="s">
        <v>51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18" x14ac:dyDescent="0.2">
      <c r="B2" s="4"/>
      <c r="C2" s="4"/>
      <c r="D2" s="4"/>
      <c r="E2" s="17"/>
      <c r="F2" s="17"/>
      <c r="G2" s="17"/>
      <c r="H2" s="17"/>
      <c r="I2" s="17"/>
      <c r="J2" s="17"/>
      <c r="K2" s="4"/>
      <c r="L2" s="4"/>
      <c r="M2" s="4"/>
      <c r="N2" s="4"/>
      <c r="O2" s="4"/>
      <c r="P2" s="4"/>
      <c r="Q2" s="4"/>
      <c r="R2" s="13" t="s">
        <v>27</v>
      </c>
    </row>
    <row r="3" spans="1:18" ht="88.5" customHeight="1" x14ac:dyDescent="0.2">
      <c r="A3" s="59" t="s">
        <v>1</v>
      </c>
      <c r="B3" s="61" t="s">
        <v>2</v>
      </c>
      <c r="C3" s="63" t="s">
        <v>52</v>
      </c>
      <c r="D3" s="63" t="s">
        <v>53</v>
      </c>
      <c r="E3" s="28" t="s">
        <v>3</v>
      </c>
      <c r="F3" s="29" t="s">
        <v>3</v>
      </c>
      <c r="G3" s="29" t="s">
        <v>3</v>
      </c>
      <c r="H3" s="29" t="s">
        <v>3</v>
      </c>
      <c r="I3" s="29" t="s">
        <v>3</v>
      </c>
      <c r="J3" s="30" t="s">
        <v>3</v>
      </c>
      <c r="K3" s="69" t="s">
        <v>54</v>
      </c>
      <c r="L3" s="65" t="s">
        <v>28</v>
      </c>
      <c r="M3" s="66"/>
      <c r="N3" s="66"/>
      <c r="O3" s="66"/>
      <c r="P3" s="66"/>
      <c r="Q3" s="66"/>
      <c r="R3" s="67"/>
    </row>
    <row r="4" spans="1:18" ht="32.25" customHeight="1" x14ac:dyDescent="0.2">
      <c r="A4" s="60"/>
      <c r="B4" s="62"/>
      <c r="C4" s="68"/>
      <c r="D4" s="64"/>
      <c r="E4" s="31"/>
      <c r="F4" s="31"/>
      <c r="G4" s="31"/>
      <c r="H4" s="31"/>
      <c r="I4" s="31"/>
      <c r="J4" s="31"/>
      <c r="K4" s="70"/>
      <c r="L4" s="32">
        <v>2024</v>
      </c>
      <c r="M4" s="40" t="s">
        <v>55</v>
      </c>
      <c r="N4" s="40" t="s">
        <v>30</v>
      </c>
      <c r="O4" s="32">
        <v>2025</v>
      </c>
      <c r="P4" s="40" t="s">
        <v>33</v>
      </c>
      <c r="Q4" s="32">
        <v>2026</v>
      </c>
      <c r="R4" s="40" t="s">
        <v>56</v>
      </c>
    </row>
    <row r="5" spans="1:18" ht="15" customHeight="1" x14ac:dyDescent="0.2">
      <c r="A5" s="38">
        <v>1</v>
      </c>
      <c r="B5" s="37">
        <v>2</v>
      </c>
      <c r="C5" s="48">
        <v>3</v>
      </c>
      <c r="D5" s="39">
        <v>4</v>
      </c>
      <c r="E5" s="31"/>
      <c r="F5" s="31"/>
      <c r="G5" s="31"/>
      <c r="H5" s="31"/>
      <c r="I5" s="31"/>
      <c r="J5" s="31"/>
      <c r="K5" s="54">
        <v>5</v>
      </c>
      <c r="L5" s="32">
        <v>6</v>
      </c>
      <c r="M5" s="40">
        <v>7</v>
      </c>
      <c r="N5" s="40">
        <v>8</v>
      </c>
      <c r="O5" s="32">
        <v>9</v>
      </c>
      <c r="P5" s="40">
        <v>10</v>
      </c>
      <c r="Q5" s="36">
        <v>11</v>
      </c>
      <c r="R5" s="43">
        <v>12</v>
      </c>
    </row>
    <row r="6" spans="1:18" ht="15" customHeight="1" x14ac:dyDescent="0.2">
      <c r="A6" s="38"/>
      <c r="B6" s="37"/>
      <c r="C6" s="48"/>
      <c r="D6" s="39"/>
      <c r="E6" s="31"/>
      <c r="F6" s="31"/>
      <c r="G6" s="31"/>
      <c r="H6" s="31"/>
      <c r="I6" s="31"/>
      <c r="J6" s="31"/>
      <c r="K6" s="54" t="s">
        <v>29</v>
      </c>
      <c r="L6" s="32"/>
      <c r="M6" s="41" t="s">
        <v>47</v>
      </c>
      <c r="N6" s="41" t="s">
        <v>48</v>
      </c>
      <c r="O6" s="32"/>
      <c r="P6" s="41" t="s">
        <v>49</v>
      </c>
      <c r="Q6" s="36"/>
      <c r="R6" s="44" t="s">
        <v>50</v>
      </c>
    </row>
    <row r="7" spans="1:18" ht="40.5" customHeight="1" outlineLevel="1" x14ac:dyDescent="0.2">
      <c r="A7" s="26" t="s">
        <v>39</v>
      </c>
      <c r="B7" s="21" t="s">
        <v>34</v>
      </c>
      <c r="C7" s="52">
        <v>5</v>
      </c>
      <c r="D7" s="1">
        <v>50</v>
      </c>
      <c r="E7" s="19"/>
      <c r="F7" s="19"/>
      <c r="G7" s="19"/>
      <c r="H7" s="19"/>
      <c r="I7" s="19"/>
      <c r="J7" s="19"/>
      <c r="K7" s="55">
        <f t="shared" ref="K7" si="0">D7-C7</f>
        <v>45</v>
      </c>
      <c r="L7" s="1">
        <v>0</v>
      </c>
      <c r="M7" s="55">
        <f>L7-C7</f>
        <v>-5</v>
      </c>
      <c r="N7" s="42">
        <f t="shared" ref="N7:N28" si="1">L7-D7</f>
        <v>-50</v>
      </c>
      <c r="O7" s="1">
        <v>0</v>
      </c>
      <c r="P7" s="42">
        <f t="shared" ref="P7:P28" si="2">O7-L7</f>
        <v>0</v>
      </c>
      <c r="Q7" s="23"/>
      <c r="R7" s="45">
        <f>Q7-O7</f>
        <v>0</v>
      </c>
    </row>
    <row r="8" spans="1:18" ht="31.5" customHeight="1" outlineLevel="1" x14ac:dyDescent="0.2">
      <c r="A8" s="25" t="s">
        <v>40</v>
      </c>
      <c r="B8" s="7" t="s">
        <v>4</v>
      </c>
      <c r="C8" s="50">
        <v>5290.06</v>
      </c>
      <c r="D8" s="1">
        <v>17608.82</v>
      </c>
      <c r="E8" s="18"/>
      <c r="F8" s="18"/>
      <c r="G8" s="18"/>
      <c r="H8" s="18"/>
      <c r="I8" s="18"/>
      <c r="J8" s="18"/>
      <c r="K8" s="55">
        <f>D8-C8</f>
        <v>12318.759999999998</v>
      </c>
      <c r="L8" s="1">
        <v>2136.52</v>
      </c>
      <c r="M8" s="55">
        <f t="shared" ref="M8:M28" si="3">L8-C8</f>
        <v>-3153.5400000000004</v>
      </c>
      <c r="N8" s="42">
        <f t="shared" si="1"/>
        <v>-15472.3</v>
      </c>
      <c r="O8" s="1">
        <v>102.1</v>
      </c>
      <c r="P8" s="42">
        <f t="shared" si="2"/>
        <v>-2034.42</v>
      </c>
      <c r="Q8" s="33">
        <v>102.19</v>
      </c>
      <c r="R8" s="45">
        <f>Q8-O8</f>
        <v>9.0000000000003411E-2</v>
      </c>
    </row>
    <row r="9" spans="1:18" ht="29.25" customHeight="1" outlineLevel="1" x14ac:dyDescent="0.2">
      <c r="A9" s="25" t="s">
        <v>41</v>
      </c>
      <c r="B9" s="5" t="s">
        <v>5</v>
      </c>
      <c r="C9" s="50">
        <v>87.52</v>
      </c>
      <c r="D9" s="1">
        <v>50</v>
      </c>
      <c r="E9" s="18"/>
      <c r="F9" s="18"/>
      <c r="G9" s="18"/>
      <c r="H9" s="18"/>
      <c r="I9" s="18"/>
      <c r="J9" s="18"/>
      <c r="K9" s="55">
        <f t="shared" ref="K9:K28" si="4">D9-C9</f>
        <v>-37.519999999999996</v>
      </c>
      <c r="L9" s="34">
        <v>0</v>
      </c>
      <c r="M9" s="55">
        <f t="shared" si="3"/>
        <v>-87.52</v>
      </c>
      <c r="N9" s="42">
        <f t="shared" si="1"/>
        <v>-50</v>
      </c>
      <c r="O9" s="1">
        <v>0</v>
      </c>
      <c r="P9" s="42">
        <f t="shared" si="2"/>
        <v>0</v>
      </c>
      <c r="Q9" s="23">
        <v>0</v>
      </c>
      <c r="R9" s="45">
        <f t="shared" ref="R9:R28" si="5">Q9-O9</f>
        <v>0</v>
      </c>
    </row>
    <row r="10" spans="1:18" ht="27" customHeight="1" outlineLevel="1" x14ac:dyDescent="0.2">
      <c r="A10" s="25" t="s">
        <v>46</v>
      </c>
      <c r="B10" s="5" t="s">
        <v>25</v>
      </c>
      <c r="C10" s="50">
        <v>217.85</v>
      </c>
      <c r="D10" s="1">
        <v>200</v>
      </c>
      <c r="E10" s="24"/>
      <c r="F10" s="19"/>
      <c r="G10" s="19"/>
      <c r="H10" s="19"/>
      <c r="I10" s="19"/>
      <c r="J10" s="19"/>
      <c r="K10" s="55">
        <f t="shared" si="4"/>
        <v>-17.849999999999994</v>
      </c>
      <c r="L10" s="35">
        <v>30</v>
      </c>
      <c r="M10" s="55">
        <f t="shared" si="3"/>
        <v>-187.85</v>
      </c>
      <c r="N10" s="42">
        <f t="shared" si="1"/>
        <v>-170</v>
      </c>
      <c r="O10" s="1">
        <v>0</v>
      </c>
      <c r="P10" s="42">
        <f t="shared" si="2"/>
        <v>-30</v>
      </c>
      <c r="Q10" s="22">
        <v>0</v>
      </c>
      <c r="R10" s="45">
        <f t="shared" si="5"/>
        <v>0</v>
      </c>
    </row>
    <row r="11" spans="1:18" s="11" customFormat="1" ht="44.25" customHeight="1" outlineLevel="1" x14ac:dyDescent="0.2">
      <c r="A11" s="25" t="s">
        <v>42</v>
      </c>
      <c r="B11" s="5" t="s">
        <v>6</v>
      </c>
      <c r="C11" s="50">
        <v>1941.15</v>
      </c>
      <c r="D11" s="1">
        <v>2013</v>
      </c>
      <c r="E11" s="20" t="e">
        <f>#REF!</f>
        <v>#REF!</v>
      </c>
      <c r="F11" s="18"/>
      <c r="G11" s="18"/>
      <c r="H11" s="18"/>
      <c r="I11" s="18"/>
      <c r="J11" s="18"/>
      <c r="K11" s="55">
        <f t="shared" si="4"/>
        <v>71.849999999999909</v>
      </c>
      <c r="L11" s="1">
        <v>15746.44</v>
      </c>
      <c r="M11" s="55">
        <f t="shared" si="3"/>
        <v>13805.29</v>
      </c>
      <c r="N11" s="42">
        <f t="shared" si="1"/>
        <v>13733.44</v>
      </c>
      <c r="O11" s="1">
        <v>14659.79</v>
      </c>
      <c r="P11" s="42">
        <f t="shared" si="2"/>
        <v>-1086.6499999999996</v>
      </c>
      <c r="Q11" s="22">
        <v>14659.79</v>
      </c>
      <c r="R11" s="45">
        <f t="shared" si="5"/>
        <v>0</v>
      </c>
    </row>
    <row r="12" spans="1:18" ht="32.25" customHeight="1" outlineLevel="1" x14ac:dyDescent="0.2">
      <c r="A12" s="25" t="s">
        <v>43</v>
      </c>
      <c r="B12" s="8" t="s">
        <v>7</v>
      </c>
      <c r="C12" s="50">
        <v>34509.410000000003</v>
      </c>
      <c r="D12" s="1">
        <v>66697.570000000007</v>
      </c>
      <c r="E12" s="18"/>
      <c r="F12" s="18"/>
      <c r="G12" s="18"/>
      <c r="H12" s="18"/>
      <c r="I12" s="18"/>
      <c r="J12" s="18"/>
      <c r="K12" s="55">
        <f t="shared" si="4"/>
        <v>32188.160000000003</v>
      </c>
      <c r="L12" s="1">
        <v>220041.15</v>
      </c>
      <c r="M12" s="55">
        <f t="shared" si="3"/>
        <v>185531.74</v>
      </c>
      <c r="N12" s="42">
        <f t="shared" si="1"/>
        <v>153343.57999999999</v>
      </c>
      <c r="O12" s="1">
        <v>172828.22</v>
      </c>
      <c r="P12" s="42">
        <f t="shared" si="2"/>
        <v>-47212.929999999993</v>
      </c>
      <c r="Q12" s="23">
        <v>300</v>
      </c>
      <c r="R12" s="45">
        <f t="shared" si="5"/>
        <v>-172528.22</v>
      </c>
    </row>
    <row r="13" spans="1:18" ht="40.5" customHeight="1" outlineLevel="1" x14ac:dyDescent="0.2">
      <c r="A13" s="25" t="s">
        <v>44</v>
      </c>
      <c r="B13" s="15" t="s">
        <v>8</v>
      </c>
      <c r="C13" s="50">
        <v>102085.75999999999</v>
      </c>
      <c r="D13" s="1">
        <v>59871.94</v>
      </c>
      <c r="E13" s="18"/>
      <c r="F13" s="18"/>
      <c r="G13" s="18"/>
      <c r="H13" s="18"/>
      <c r="I13" s="18"/>
      <c r="J13" s="18"/>
      <c r="K13" s="55">
        <f t="shared" si="4"/>
        <v>-42213.819999999992</v>
      </c>
      <c r="L13" s="1">
        <v>2753.55</v>
      </c>
      <c r="M13" s="55">
        <f t="shared" si="3"/>
        <v>-99332.209999999992</v>
      </c>
      <c r="N13" s="42">
        <f t="shared" si="1"/>
        <v>-57118.39</v>
      </c>
      <c r="O13" s="1">
        <v>620</v>
      </c>
      <c r="P13" s="42">
        <f t="shared" si="2"/>
        <v>-2133.5500000000002</v>
      </c>
      <c r="Q13" s="23">
        <v>620</v>
      </c>
      <c r="R13" s="45">
        <f t="shared" si="5"/>
        <v>0</v>
      </c>
    </row>
    <row r="14" spans="1:18" ht="33" customHeight="1" outlineLevel="1" x14ac:dyDescent="0.2">
      <c r="A14" s="25" t="s">
        <v>45</v>
      </c>
      <c r="B14" s="5" t="s">
        <v>9</v>
      </c>
      <c r="C14" s="50">
        <v>8415.57</v>
      </c>
      <c r="D14" s="1">
        <v>11683.66</v>
      </c>
      <c r="E14" s="18"/>
      <c r="F14" s="18"/>
      <c r="G14" s="18"/>
      <c r="H14" s="18"/>
      <c r="I14" s="18"/>
      <c r="J14" s="18"/>
      <c r="K14" s="55">
        <f t="shared" si="4"/>
        <v>3268.09</v>
      </c>
      <c r="L14" s="1">
        <v>11696.51</v>
      </c>
      <c r="M14" s="55">
        <f t="shared" si="3"/>
        <v>3280.9400000000005</v>
      </c>
      <c r="N14" s="42">
        <f t="shared" si="1"/>
        <v>12.850000000000364</v>
      </c>
      <c r="O14" s="1">
        <v>9656.5</v>
      </c>
      <c r="P14" s="42">
        <f t="shared" si="2"/>
        <v>-2040.0100000000002</v>
      </c>
      <c r="Q14" s="23">
        <v>9656.51</v>
      </c>
      <c r="R14" s="45">
        <f t="shared" si="5"/>
        <v>1.0000000000218279E-2</v>
      </c>
    </row>
    <row r="15" spans="1:18" ht="36" customHeight="1" outlineLevel="1" x14ac:dyDescent="0.2">
      <c r="A15" s="25" t="s">
        <v>16</v>
      </c>
      <c r="B15" s="15" t="s">
        <v>10</v>
      </c>
      <c r="C15" s="50">
        <v>110145.05</v>
      </c>
      <c r="D15" s="1">
        <v>184549.96</v>
      </c>
      <c r="E15" s="18"/>
      <c r="F15" s="18"/>
      <c r="G15" s="18"/>
      <c r="H15" s="18"/>
      <c r="I15" s="18"/>
      <c r="J15" s="18"/>
      <c r="K15" s="55">
        <f t="shared" si="4"/>
        <v>74404.909999999989</v>
      </c>
      <c r="L15" s="1">
        <v>132995.67000000001</v>
      </c>
      <c r="M15" s="55">
        <f t="shared" si="3"/>
        <v>22850.62000000001</v>
      </c>
      <c r="N15" s="42">
        <f t="shared" si="1"/>
        <v>-51554.289999999979</v>
      </c>
      <c r="O15" s="1">
        <v>88971.97</v>
      </c>
      <c r="P15" s="42">
        <f t="shared" si="2"/>
        <v>-44023.700000000012</v>
      </c>
      <c r="Q15" s="23">
        <v>81006.94</v>
      </c>
      <c r="R15" s="45">
        <f t="shared" si="5"/>
        <v>-7965.0299999999988</v>
      </c>
    </row>
    <row r="16" spans="1:18" ht="35.85" customHeight="1" outlineLevel="1" x14ac:dyDescent="0.2">
      <c r="A16" s="25" t="s">
        <v>17</v>
      </c>
      <c r="B16" s="15" t="s">
        <v>11</v>
      </c>
      <c r="C16" s="50">
        <v>405866.47</v>
      </c>
      <c r="D16" s="1">
        <v>446619.31</v>
      </c>
      <c r="E16" s="18"/>
      <c r="F16" s="18"/>
      <c r="G16" s="18"/>
      <c r="H16" s="18"/>
      <c r="I16" s="18"/>
      <c r="J16" s="18"/>
      <c r="K16" s="55">
        <f t="shared" si="4"/>
        <v>40752.840000000026</v>
      </c>
      <c r="L16" s="1">
        <v>476222.62</v>
      </c>
      <c r="M16" s="55">
        <f t="shared" si="3"/>
        <v>70356.150000000023</v>
      </c>
      <c r="N16" s="42">
        <f t="shared" si="1"/>
        <v>29603.309999999998</v>
      </c>
      <c r="O16" s="1">
        <v>492323.5</v>
      </c>
      <c r="P16" s="42">
        <f t="shared" si="2"/>
        <v>16100.880000000005</v>
      </c>
      <c r="Q16" s="23">
        <v>502997.13</v>
      </c>
      <c r="R16" s="45">
        <f t="shared" si="5"/>
        <v>10673.630000000005</v>
      </c>
    </row>
    <row r="17" spans="1:18" ht="31.5" customHeight="1" x14ac:dyDescent="0.2">
      <c r="A17" s="25" t="s">
        <v>18</v>
      </c>
      <c r="B17" s="9" t="s">
        <v>12</v>
      </c>
      <c r="C17" s="51">
        <v>22335.919999999998</v>
      </c>
      <c r="D17" s="1">
        <v>31419.37</v>
      </c>
      <c r="K17" s="55">
        <f t="shared" si="4"/>
        <v>9083.4500000000007</v>
      </c>
      <c r="L17" s="14">
        <v>38394.160000000003</v>
      </c>
      <c r="M17" s="55">
        <f t="shared" si="3"/>
        <v>16058.240000000005</v>
      </c>
      <c r="N17" s="42">
        <f t="shared" si="1"/>
        <v>6974.7900000000045</v>
      </c>
      <c r="O17" s="57">
        <v>24745.55</v>
      </c>
      <c r="P17" s="42">
        <f t="shared" si="2"/>
        <v>-13648.610000000004</v>
      </c>
      <c r="Q17" s="23">
        <v>24745.55</v>
      </c>
      <c r="R17" s="45">
        <f t="shared" si="5"/>
        <v>0</v>
      </c>
    </row>
    <row r="18" spans="1:18" ht="47.25" customHeight="1" outlineLevel="1" x14ac:dyDescent="0.2">
      <c r="A18" s="25" t="s">
        <v>19</v>
      </c>
      <c r="B18" s="12" t="s">
        <v>24</v>
      </c>
      <c r="C18" s="52">
        <v>3525</v>
      </c>
      <c r="D18" s="1">
        <v>3525</v>
      </c>
      <c r="E18" s="18"/>
      <c r="F18" s="18"/>
      <c r="G18" s="18"/>
      <c r="H18" s="18"/>
      <c r="I18" s="18"/>
      <c r="J18" s="18"/>
      <c r="K18" s="55">
        <f t="shared" si="4"/>
        <v>0</v>
      </c>
      <c r="L18" s="1">
        <v>5221.62</v>
      </c>
      <c r="M18" s="55">
        <f t="shared" si="3"/>
        <v>1696.62</v>
      </c>
      <c r="N18" s="42">
        <f t="shared" si="1"/>
        <v>1696.62</v>
      </c>
      <c r="O18" s="1">
        <v>664.91</v>
      </c>
      <c r="P18" s="42">
        <f t="shared" si="2"/>
        <v>-4556.71</v>
      </c>
      <c r="Q18" s="23">
        <v>664.91</v>
      </c>
      <c r="R18" s="45">
        <f t="shared" si="5"/>
        <v>0</v>
      </c>
    </row>
    <row r="19" spans="1:18" ht="26.25" customHeight="1" outlineLevel="1" x14ac:dyDescent="0.2">
      <c r="A19" s="26" t="s">
        <v>20</v>
      </c>
      <c r="B19" s="21" t="s">
        <v>13</v>
      </c>
      <c r="C19" s="52">
        <v>18690.46</v>
      </c>
      <c r="D19" s="1">
        <v>27832.84</v>
      </c>
      <c r="E19" s="19"/>
      <c r="F19" s="19"/>
      <c r="G19" s="19"/>
      <c r="H19" s="19"/>
      <c r="I19" s="19"/>
      <c r="J19" s="19"/>
      <c r="K19" s="55">
        <f t="shared" si="4"/>
        <v>9142.380000000001</v>
      </c>
      <c r="L19" s="1">
        <v>32047.360000000001</v>
      </c>
      <c r="M19" s="55">
        <f t="shared" si="3"/>
        <v>13356.900000000001</v>
      </c>
      <c r="N19" s="42">
        <f t="shared" si="1"/>
        <v>4214.5200000000004</v>
      </c>
      <c r="O19" s="1">
        <v>30574.43</v>
      </c>
      <c r="P19" s="42">
        <f t="shared" si="2"/>
        <v>-1472.9300000000003</v>
      </c>
      <c r="Q19" s="23">
        <v>30574.42</v>
      </c>
      <c r="R19" s="45">
        <f t="shared" si="5"/>
        <v>-1.0000000002037268E-2</v>
      </c>
    </row>
    <row r="20" spans="1:18" ht="39.75" customHeight="1" outlineLevel="1" x14ac:dyDescent="0.2">
      <c r="A20" s="26" t="s">
        <v>21</v>
      </c>
      <c r="B20" s="21" t="s">
        <v>14</v>
      </c>
      <c r="C20" s="52">
        <v>5420.64</v>
      </c>
      <c r="D20" s="1">
        <v>20199.09</v>
      </c>
      <c r="E20" s="19"/>
      <c r="F20" s="19"/>
      <c r="G20" s="19"/>
      <c r="H20" s="19"/>
      <c r="I20" s="19"/>
      <c r="J20" s="19"/>
      <c r="K20" s="55">
        <f t="shared" si="4"/>
        <v>14778.45</v>
      </c>
      <c r="L20" s="1">
        <v>0</v>
      </c>
      <c r="M20" s="55">
        <f t="shared" si="3"/>
        <v>-5420.64</v>
      </c>
      <c r="N20" s="42">
        <f t="shared" si="1"/>
        <v>-20199.09</v>
      </c>
      <c r="O20" s="1">
        <v>0</v>
      </c>
      <c r="P20" s="42">
        <f t="shared" si="2"/>
        <v>0</v>
      </c>
      <c r="Q20" s="23">
        <v>0</v>
      </c>
      <c r="R20" s="45">
        <f t="shared" si="5"/>
        <v>0</v>
      </c>
    </row>
    <row r="21" spans="1:18" ht="32.25" customHeight="1" outlineLevel="1" x14ac:dyDescent="0.2">
      <c r="A21" s="26" t="s">
        <v>22</v>
      </c>
      <c r="B21" s="21" t="s">
        <v>15</v>
      </c>
      <c r="C21" s="52">
        <v>24458.44</v>
      </c>
      <c r="D21" s="1">
        <v>14179.13</v>
      </c>
      <c r="E21" s="19"/>
      <c r="F21" s="19"/>
      <c r="G21" s="19"/>
      <c r="H21" s="19"/>
      <c r="I21" s="19"/>
      <c r="J21" s="19"/>
      <c r="K21" s="55">
        <f t="shared" si="4"/>
        <v>-10279.31</v>
      </c>
      <c r="L21" s="1">
        <v>18800.22</v>
      </c>
      <c r="M21" s="55">
        <f t="shared" si="3"/>
        <v>-5658.2199999999975</v>
      </c>
      <c r="N21" s="42">
        <f t="shared" si="1"/>
        <v>4621.090000000002</v>
      </c>
      <c r="O21" s="1">
        <v>12333.61</v>
      </c>
      <c r="P21" s="42">
        <f t="shared" si="2"/>
        <v>-6466.6100000000006</v>
      </c>
      <c r="Q21" s="23">
        <v>12333.61</v>
      </c>
      <c r="R21" s="45">
        <f t="shared" si="5"/>
        <v>0</v>
      </c>
    </row>
    <row r="22" spans="1:18" ht="32.25" customHeight="1" outlineLevel="1" x14ac:dyDescent="0.2">
      <c r="A22" s="26" t="s">
        <v>23</v>
      </c>
      <c r="B22" s="27" t="s">
        <v>26</v>
      </c>
      <c r="C22" s="53">
        <v>700</v>
      </c>
      <c r="D22" s="1">
        <v>1300</v>
      </c>
      <c r="E22" s="19"/>
      <c r="F22" s="19"/>
      <c r="G22" s="19"/>
      <c r="H22" s="19"/>
      <c r="I22" s="19"/>
      <c r="J22" s="19"/>
      <c r="K22" s="55">
        <f t="shared" si="4"/>
        <v>600</v>
      </c>
      <c r="L22" s="1">
        <v>0</v>
      </c>
      <c r="M22" s="55">
        <f t="shared" si="3"/>
        <v>-700</v>
      </c>
      <c r="N22" s="42">
        <f t="shared" si="1"/>
        <v>-1300</v>
      </c>
      <c r="O22" s="1">
        <v>0</v>
      </c>
      <c r="P22" s="42">
        <f t="shared" si="2"/>
        <v>0</v>
      </c>
      <c r="Q22" s="23">
        <v>0</v>
      </c>
      <c r="R22" s="45">
        <f t="shared" si="5"/>
        <v>0</v>
      </c>
    </row>
    <row r="23" spans="1:18" ht="32.25" customHeight="1" outlineLevel="1" x14ac:dyDescent="0.2">
      <c r="A23" s="26" t="s">
        <v>32</v>
      </c>
      <c r="B23" s="49" t="s">
        <v>31</v>
      </c>
      <c r="C23" s="53">
        <v>5</v>
      </c>
      <c r="D23" s="1">
        <v>10</v>
      </c>
      <c r="E23" s="24"/>
      <c r="F23" s="24"/>
      <c r="G23" s="24"/>
      <c r="H23" s="24"/>
      <c r="I23" s="24"/>
      <c r="J23" s="24"/>
      <c r="K23" s="55">
        <f t="shared" ref="K23:K27" si="6">D23-C23</f>
        <v>5</v>
      </c>
      <c r="L23" s="1">
        <v>0</v>
      </c>
      <c r="M23" s="55">
        <f t="shared" si="3"/>
        <v>-5</v>
      </c>
      <c r="N23" s="42">
        <f t="shared" ref="N23:N27" si="7">L23-D23</f>
        <v>-10</v>
      </c>
      <c r="O23" s="1">
        <v>0</v>
      </c>
      <c r="P23" s="42">
        <f t="shared" ref="P23:P27" si="8">O23-L23</f>
        <v>0</v>
      </c>
      <c r="Q23" s="23">
        <v>0</v>
      </c>
      <c r="R23" s="45">
        <f t="shared" ref="R23:R27" si="9">Q23-O23</f>
        <v>0</v>
      </c>
    </row>
    <row r="24" spans="1:18" ht="32.25" customHeight="1" outlineLevel="1" x14ac:dyDescent="0.2">
      <c r="A24" s="26" t="s">
        <v>35</v>
      </c>
      <c r="B24" s="49" t="s">
        <v>57</v>
      </c>
      <c r="C24" s="53">
        <v>4.8600000000000003</v>
      </c>
      <c r="D24" s="1">
        <v>200</v>
      </c>
      <c r="E24" s="24"/>
      <c r="F24" s="24"/>
      <c r="G24" s="24"/>
      <c r="H24" s="24"/>
      <c r="I24" s="24"/>
      <c r="J24" s="24"/>
      <c r="K24" s="55">
        <f t="shared" si="6"/>
        <v>195.14</v>
      </c>
      <c r="L24" s="1">
        <v>30</v>
      </c>
      <c r="M24" s="55">
        <f t="shared" si="3"/>
        <v>25.14</v>
      </c>
      <c r="N24" s="42">
        <f t="shared" si="7"/>
        <v>-170</v>
      </c>
      <c r="O24" s="1">
        <v>0</v>
      </c>
      <c r="P24" s="42">
        <f t="shared" si="8"/>
        <v>-30</v>
      </c>
      <c r="Q24" s="23">
        <v>0</v>
      </c>
      <c r="R24" s="45">
        <f t="shared" si="9"/>
        <v>0</v>
      </c>
    </row>
    <row r="25" spans="1:18" ht="32.25" customHeight="1" outlineLevel="1" x14ac:dyDescent="0.2">
      <c r="A25" s="26" t="s">
        <v>38</v>
      </c>
      <c r="B25" s="56" t="s">
        <v>36</v>
      </c>
      <c r="C25" s="53">
        <v>0</v>
      </c>
      <c r="D25" s="1">
        <v>4691.84</v>
      </c>
      <c r="E25" s="24"/>
      <c r="F25" s="24"/>
      <c r="G25" s="24"/>
      <c r="H25" s="24"/>
      <c r="I25" s="24"/>
      <c r="J25" s="24"/>
      <c r="K25" s="55">
        <f t="shared" si="6"/>
        <v>4691.84</v>
      </c>
      <c r="L25" s="1">
        <v>0</v>
      </c>
      <c r="M25" s="55">
        <f t="shared" si="3"/>
        <v>0</v>
      </c>
      <c r="N25" s="42">
        <f t="shared" si="7"/>
        <v>-4691.84</v>
      </c>
      <c r="O25" s="1">
        <v>0</v>
      </c>
      <c r="P25" s="42">
        <f t="shared" si="8"/>
        <v>0</v>
      </c>
      <c r="Q25" s="23">
        <v>0</v>
      </c>
      <c r="R25" s="45">
        <f t="shared" si="9"/>
        <v>0</v>
      </c>
    </row>
    <row r="26" spans="1:18" ht="32.25" customHeight="1" outlineLevel="1" x14ac:dyDescent="0.2">
      <c r="A26" s="26" t="s">
        <v>58</v>
      </c>
      <c r="B26" s="56" t="s">
        <v>60</v>
      </c>
      <c r="C26" s="53">
        <v>0</v>
      </c>
      <c r="D26" s="1">
        <v>50</v>
      </c>
      <c r="E26" s="24"/>
      <c r="F26" s="24"/>
      <c r="G26" s="24"/>
      <c r="H26" s="24"/>
      <c r="I26" s="24"/>
      <c r="J26" s="24"/>
      <c r="K26" s="55">
        <f t="shared" si="6"/>
        <v>50</v>
      </c>
      <c r="L26" s="1">
        <v>0</v>
      </c>
      <c r="M26" s="55">
        <f t="shared" si="3"/>
        <v>0</v>
      </c>
      <c r="N26" s="42">
        <f t="shared" si="7"/>
        <v>-50</v>
      </c>
      <c r="O26" s="1">
        <v>0</v>
      </c>
      <c r="P26" s="42">
        <f t="shared" si="8"/>
        <v>0</v>
      </c>
      <c r="Q26" s="23">
        <v>0</v>
      </c>
      <c r="R26" s="45">
        <f t="shared" si="9"/>
        <v>0</v>
      </c>
    </row>
    <row r="27" spans="1:18" ht="32.25" customHeight="1" outlineLevel="1" x14ac:dyDescent="0.2">
      <c r="A27" s="26" t="s">
        <v>59</v>
      </c>
      <c r="B27" s="56" t="s">
        <v>62</v>
      </c>
      <c r="C27" s="53">
        <v>0</v>
      </c>
      <c r="D27" s="1">
        <v>300</v>
      </c>
      <c r="E27" s="24"/>
      <c r="F27" s="24"/>
      <c r="G27" s="24"/>
      <c r="H27" s="24"/>
      <c r="I27" s="24"/>
      <c r="J27" s="24"/>
      <c r="K27" s="55">
        <f t="shared" si="6"/>
        <v>300</v>
      </c>
      <c r="L27" s="1">
        <v>50</v>
      </c>
      <c r="M27" s="55">
        <f t="shared" si="3"/>
        <v>50</v>
      </c>
      <c r="N27" s="42">
        <f t="shared" si="7"/>
        <v>-250</v>
      </c>
      <c r="O27" s="1">
        <v>0</v>
      </c>
      <c r="P27" s="42">
        <f t="shared" si="8"/>
        <v>-50</v>
      </c>
      <c r="Q27" s="23">
        <v>0</v>
      </c>
      <c r="R27" s="45">
        <f t="shared" si="9"/>
        <v>0</v>
      </c>
    </row>
    <row r="28" spans="1:18" ht="39.75" customHeight="1" outlineLevel="1" x14ac:dyDescent="0.2">
      <c r="A28" s="26" t="s">
        <v>61</v>
      </c>
      <c r="B28" s="56" t="s">
        <v>37</v>
      </c>
      <c r="C28" s="53">
        <v>40</v>
      </c>
      <c r="D28" s="1">
        <v>240</v>
      </c>
      <c r="E28" s="24"/>
      <c r="F28" s="24"/>
      <c r="G28" s="24"/>
      <c r="H28" s="24"/>
      <c r="I28" s="24"/>
      <c r="J28" s="24"/>
      <c r="K28" s="55">
        <f t="shared" si="4"/>
        <v>200</v>
      </c>
      <c r="L28" s="1">
        <v>0</v>
      </c>
      <c r="M28" s="55">
        <f t="shared" si="3"/>
        <v>-40</v>
      </c>
      <c r="N28" s="42">
        <f t="shared" si="1"/>
        <v>-240</v>
      </c>
      <c r="O28" s="1">
        <v>0</v>
      </c>
      <c r="P28" s="42">
        <f t="shared" si="2"/>
        <v>0</v>
      </c>
      <c r="Q28" s="23">
        <v>0</v>
      </c>
      <c r="R28" s="45">
        <f t="shared" si="5"/>
        <v>0</v>
      </c>
    </row>
    <row r="29" spans="1:18" s="6" customFormat="1" ht="15.75" x14ac:dyDescent="0.25">
      <c r="A29" s="16"/>
      <c r="B29" s="10" t="s">
        <v>0</v>
      </c>
      <c r="C29" s="47">
        <f>C28+C22+C21+C20+C19+C18+C17+C16+C15+C14+C13+C12+C11+C10+C9+C8+C23+C25+C7+C24+C26+C27</f>
        <v>743744.16</v>
      </c>
      <c r="D29" s="46">
        <f>D8+D9+D10+D11+D12+D13+D14+D15+D16+D17+D18+D19+D20+D21+D22+D28+D23+D25+D7+D26+D27+D24</f>
        <v>893291.52999999991</v>
      </c>
      <c r="E29" s="46" t="e">
        <f t="shared" ref="E29:R29" si="10">E8+E9+E10+E11+E12+E13+E14+E15+E16+E17+E18+E19+E20+E21+E22+E28+E23+E25+E7+E26+E27+E24</f>
        <v>#REF!</v>
      </c>
      <c r="F29" s="46">
        <f t="shared" si="10"/>
        <v>0</v>
      </c>
      <c r="G29" s="46">
        <f t="shared" si="10"/>
        <v>0</v>
      </c>
      <c r="H29" s="46">
        <f t="shared" si="10"/>
        <v>0</v>
      </c>
      <c r="I29" s="46">
        <f t="shared" si="10"/>
        <v>0</v>
      </c>
      <c r="J29" s="46">
        <f t="shared" si="10"/>
        <v>0</v>
      </c>
      <c r="K29" s="46">
        <f t="shared" si="10"/>
        <v>149547.37000000005</v>
      </c>
      <c r="L29" s="46">
        <f t="shared" si="10"/>
        <v>956165.82</v>
      </c>
      <c r="M29" s="46">
        <f t="shared" si="10"/>
        <v>212421.66000000003</v>
      </c>
      <c r="N29" s="46">
        <f t="shared" si="10"/>
        <v>62874.290000000037</v>
      </c>
      <c r="O29" s="46">
        <f t="shared" si="10"/>
        <v>847480.58000000019</v>
      </c>
      <c r="P29" s="46">
        <f t="shared" si="10"/>
        <v>-108685.24</v>
      </c>
      <c r="Q29" s="46">
        <f t="shared" si="10"/>
        <v>677661.05000000016</v>
      </c>
      <c r="R29" s="46">
        <f t="shared" si="10"/>
        <v>-169819.53</v>
      </c>
    </row>
  </sheetData>
  <mergeCells count="7">
    <mergeCell ref="A1:R1"/>
    <mergeCell ref="A3:A4"/>
    <mergeCell ref="B3:B4"/>
    <mergeCell ref="D3:D4"/>
    <mergeCell ref="L3:R3"/>
    <mergeCell ref="C3:C4"/>
    <mergeCell ref="K3:K4"/>
  </mergeCells>
  <pageMargins left="0.70866141732283472" right="0.70866141732283472" top="0.74803149606299213" bottom="0.74803149606299213" header="0.31496062992125984" footer="0.31496062992125984"/>
  <pageSetup paperSize="9" scale="81" fitToHeight="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2020-12-08T04:53:52Z</cp:lastPrinted>
  <dcterms:created xsi:type="dcterms:W3CDTF">2019-06-18T02:48:46Z</dcterms:created>
  <dcterms:modified xsi:type="dcterms:W3CDTF">2023-11-21T23:59:09Z</dcterms:modified>
</cp:coreProperties>
</file>